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Как се ползва" sheetId="1" state="visible" r:id="rId1"/>
    <sheet name="Калкулатор" sheetId="2" state="visible" r:id="rId2"/>
    <sheet name="Таблица на отстъпките" sheetId="3" state="visible" r:id="rId3"/>
    <sheet name="Марж или надценк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+0%;-0%;0%"/>
    <numFmt numFmtId="167" formatCode="+0%"/>
  </numFmts>
  <fonts count="22">
    <font>
      <name val="Calibri"/>
      <family val="2"/>
      <color theme="1"/>
      <sz val="11"/>
      <scheme val="minor"/>
    </font>
    <font>
      <name val="Arial"/>
      <b val="1"/>
      <color rgb="00CCFF00"/>
      <sz val="9"/>
    </font>
    <font>
      <name val="Arial"/>
      <b val="1"/>
      <color rgb="00FFFFFF"/>
      <sz val="18"/>
    </font>
    <font>
      <name val="Arial"/>
      <color rgb="009BA3AE"/>
      <sz val="9.5"/>
    </font>
    <font>
      <name val="Arial"/>
      <b val="1"/>
      <color rgb="00121418"/>
      <sz val="13"/>
    </font>
    <font>
      <name val="Arial"/>
      <color rgb="005C636E"/>
      <sz val="9"/>
    </font>
    <font>
      <name val="Arial"/>
      <b val="1"/>
      <color rgb="005C636E"/>
      <sz val="8.5"/>
    </font>
    <font>
      <name val="Arial"/>
      <sz val="10"/>
    </font>
    <font>
      <name val="Arial"/>
      <color rgb="00121418"/>
      <sz val="10"/>
    </font>
    <font>
      <name val="Arial"/>
      <b val="1"/>
      <color rgb="00121418"/>
      <sz val="11"/>
    </font>
    <font>
      <name val="Arial"/>
      <b val="1"/>
      <color rgb="00FFFFFF"/>
      <sz val="10"/>
    </font>
    <font>
      <name val="Arial"/>
      <b val="1"/>
      <color rgb="00CCFF00"/>
      <sz val="14"/>
    </font>
    <font>
      <name val="Arial"/>
      <i val="1"/>
      <color rgb="005C636E"/>
      <sz val="9"/>
    </font>
    <font>
      <name val="Arial"/>
      <i val="1"/>
      <color rgb="009BA3AE"/>
      <sz val="8.5"/>
    </font>
    <font>
      <name val="Arial"/>
      <b val="1"/>
      <color rgb="00121418"/>
      <sz val="10"/>
    </font>
    <font>
      <name val="Arial"/>
      <color rgb="002B3038"/>
      <sz val="9.5"/>
    </font>
    <font>
      <name val="Arial"/>
      <b val="1"/>
      <color rgb="00FFFFFF"/>
      <sz val="9"/>
    </font>
    <font>
      <name val="Arial"/>
      <b val="1"/>
      <sz val="10"/>
    </font>
    <font>
      <name val="Arial"/>
      <b val="1"/>
      <sz val="10.5"/>
    </font>
    <font>
      <name val="Arial"/>
      <color rgb="002B3038"/>
      <sz val="10"/>
    </font>
    <font>
      <name val="Arial"/>
      <b val="1"/>
      <color rgb="00121418"/>
      <sz val="12"/>
    </font>
    <font>
      <name val="Arial"/>
      <b val="1"/>
      <color rgb="00CCFF00"/>
      <sz val="11"/>
    </font>
  </fonts>
  <fills count="6">
    <fill>
      <patternFill/>
    </fill>
    <fill>
      <patternFill patternType="gray125"/>
    </fill>
    <fill>
      <patternFill patternType="solid">
        <fgColor rgb="00121418"/>
      </patternFill>
    </fill>
    <fill>
      <patternFill patternType="solid">
        <fgColor rgb="00F6FBE3"/>
      </patternFill>
    </fill>
    <fill>
      <patternFill patternType="solid">
        <fgColor rgb="00F4F5F7"/>
      </patternFill>
    </fill>
    <fill>
      <patternFill patternType="solid">
        <fgColor rgb="002B3038"/>
      </patternFill>
    </fill>
  </fills>
  <borders count="6">
    <border>
      <left/>
      <right/>
      <top/>
      <bottom/>
      <diagonal/>
    </border>
    <border>
      <bottom style="thin">
        <color rgb="00DDE1E6"/>
      </bottom>
    </border>
    <border>
      <left style="thin">
        <color rgb="00DDE1E6"/>
      </left>
      <right style="thin">
        <color rgb="00DDE1E6"/>
      </right>
      <top style="thin">
        <color rgb="00DDE1E6"/>
      </top>
      <bottom style="thin">
        <color rgb="00DDE1E6"/>
      </bottom>
    </border>
    <border>
      <bottom style="thin">
        <color rgb="00FFFFFF"/>
      </bottom>
    </border>
    <border>
      <right style="thin">
        <color rgb="00FFFFFF"/>
      </right>
      <bottom style="thin">
        <color rgb="00FFFFFF"/>
      </bottom>
    </border>
    <border>
      <left style="thin">
        <color rgb="002B3038"/>
      </left>
      <right style="thin">
        <color rgb="002B3038"/>
      </right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top"/>
    </xf>
    <xf numFmtId="0" fontId="20" fillId="0" borderId="0" pivotButton="0" quotePrefix="0" xfId="0"/>
    <xf numFmtId="0" fontId="21" fillId="2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 indent="1"/>
    </xf>
    <xf numFmtId="0" fontId="0" fillId="3" borderId="2" pivotButton="0" quotePrefix="0" xfId="0"/>
    <xf numFmtId="0" fontId="7" fillId="0" borderId="0" pivotButton="0" quotePrefix="0" xfId="0"/>
    <xf numFmtId="0" fontId="20" fillId="0" borderId="0" applyAlignment="1" pivotButton="0" quotePrefix="0" xfId="0">
      <alignment horizontal="center" vertical="center" wrapText="1"/>
    </xf>
    <xf numFmtId="0" fontId="1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1" applyAlignment="1" pivotButton="0" quotePrefix="0" xfId="0">
      <alignment vertical="center" indent="1"/>
    </xf>
    <xf numFmtId="164" fontId="9" fillId="3" borderId="2" applyAlignment="1" pivotButton="0" quotePrefix="0" xfId="0">
      <alignment horizontal="right" vertical="center"/>
    </xf>
    <xf numFmtId="9" fontId="9" fillId="3" borderId="2" applyAlignment="1" pivotButton="0" quotePrefix="0" xfId="0">
      <alignment horizontal="right" vertical="center"/>
    </xf>
    <xf numFmtId="3" fontId="9" fillId="3" borderId="2" applyAlignment="1" pivotButton="0" quotePrefix="0" xfId="0">
      <alignment horizontal="right" vertical="center"/>
    </xf>
    <xf numFmtId="0" fontId="10" fillId="2" borderId="3" applyAlignment="1" pivotButton="0" quotePrefix="0" xfId="0">
      <alignment vertical="center" indent="1"/>
    </xf>
    <xf numFmtId="164" fontId="11" fillId="2" borderId="3" applyAlignment="1" pivotButton="0" quotePrefix="0" xfId="0">
      <alignment horizontal="right" vertical="center"/>
    </xf>
    <xf numFmtId="165" fontId="11" fillId="2" borderId="3" applyAlignment="1" pivotButton="0" quotePrefix="0" xfId="0">
      <alignment horizontal="right" vertical="center"/>
    </xf>
    <xf numFmtId="166" fontId="11" fillId="2" borderId="3" applyAlignment="1" pivotButton="0" quotePrefix="0" xfId="0">
      <alignment horizontal="right" vertical="center"/>
    </xf>
    <xf numFmtId="0" fontId="8" fillId="4" borderId="3" applyAlignment="1" pivotButton="0" quotePrefix="0" xfId="0">
      <alignment vertical="center" indent="1"/>
    </xf>
    <xf numFmtId="164" fontId="9" fillId="4" borderId="3" applyAlignment="1" pivotButton="0" quotePrefix="0" xfId="0">
      <alignment horizontal="right" vertical="center"/>
    </xf>
    <xf numFmtId="165" fontId="9" fillId="4" borderId="3" applyAlignment="1" pivotButton="0" quotePrefix="0" xfId="0">
      <alignment horizontal="right" vertical="center"/>
    </xf>
    <xf numFmtId="3" fontId="9" fillId="4" borderId="3" applyAlignment="1" pivotButton="0" quotePrefix="0" xfId="0">
      <alignment horizontal="right" vertical="center"/>
    </xf>
    <xf numFmtId="166" fontId="9" fillId="4" borderId="3" applyAlignment="1" pivotButton="0" quotePrefix="0" xfId="0">
      <alignment horizontal="right" vertical="center"/>
    </xf>
    <xf numFmtId="0" fontId="12" fillId="0" borderId="0" applyAlignment="1" pivotButton="0" quotePrefix="0" xfId="0">
      <alignment vertical="top" wrapText="1"/>
    </xf>
    <xf numFmtId="9" fontId="10" fillId="5" borderId="0" applyAlignment="1" pivotButton="0" quotePrefix="0" xfId="0">
      <alignment horizontal="center" vertical="center" wrapText="1"/>
    </xf>
    <xf numFmtId="167" fontId="14" fillId="0" borderId="4" applyAlignment="1" pivotButton="0" quotePrefix="0" xfId="0">
      <alignment horizontal="center" vertical="center" wrapText="1"/>
    </xf>
    <xf numFmtId="0" fontId="15" fillId="0" borderId="0" applyAlignment="1" pivotButton="0" quotePrefix="0" xfId="0">
      <alignment vertical="top" wrapText="1"/>
    </xf>
    <xf numFmtId="0" fontId="16" fillId="5" borderId="5" applyAlignment="1" pivotButton="0" quotePrefix="0" xfId="0">
      <alignment horizontal="center" vertical="center" wrapText="1"/>
    </xf>
    <xf numFmtId="0" fontId="18" fillId="0" borderId="0" pivotButton="0" quotePrefix="0" xfId="0"/>
    <xf numFmtId="9" fontId="17" fillId="0" borderId="1" applyAlignment="1" pivotButton="0" quotePrefix="0" xfId="0">
      <alignment horizontal="center" vertical="center" wrapText="1"/>
    </xf>
    <xf numFmtId="165" fontId="7" fillId="0" borderId="1" applyAlignment="1" pivotButton="0" quotePrefix="0" xfId="0">
      <alignment horizontal="center" vertical="center" wrapText="1"/>
    </xf>
    <xf numFmtId="0" fontId="19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FF8A80"/>
      </font>
      <fill>
        <patternFill patternType="solid">
          <fgColor rgb="00121418"/>
          <bgColor rgb="0012141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6" customWidth="1" min="2" max="2"/>
    <col width="100" customWidth="1" min="3" max="3"/>
    <col width="2.5" customWidth="1" min="4" max="4"/>
  </cols>
  <sheetData>
    <row r="1" ht="22" customHeight="1">
      <c r="A1" s="1" t="n"/>
      <c r="B1" s="2" t="inlineStr">
        <is>
          <t>LOGIKA</t>
        </is>
      </c>
      <c r="C1" s="1" t="n"/>
      <c r="D1" s="1" t="n"/>
    </row>
    <row r="2" ht="28" customHeight="1">
      <c r="A2" s="1" t="n"/>
      <c r="B2" s="3" t="inlineStr">
        <is>
          <t>Как се ползва</t>
        </is>
      </c>
      <c r="D2" s="1" t="n"/>
    </row>
    <row r="3" ht="26" customHeight="1">
      <c r="A3" s="1" t="n"/>
      <c r="B3" s="4" t="inlineStr">
        <is>
          <t>Три сметки за минута — без формули на ръка.</t>
        </is>
      </c>
      <c r="D3" s="1" t="n"/>
    </row>
    <row r="4" ht="14" customHeight="1"/>
    <row r="6" ht="22" customHeight="1">
      <c r="B6" s="5" t="inlineStr">
        <is>
          <t>Стъпки</t>
        </is>
      </c>
    </row>
    <row r="8" ht="34" customHeight="1">
      <c r="B8" s="6" t="n">
        <v>1</v>
      </c>
      <c r="C8" s="7" t="inlineStr">
        <is>
          <t>„Калкулатор“, блок 1: въведете доставната цена и желания марж. Получавате цената на етикета с и без ДДС.</t>
        </is>
      </c>
    </row>
    <row r="9" ht="34" customHeight="1">
      <c r="B9" s="6" t="n">
        <v>2</v>
      </c>
      <c r="C9" s="7" t="inlineStr">
        <is>
          <t>Блок 2: въведете цената на етикета и доставната цена — виждате реалния си марж и печалбата на брой.</t>
        </is>
      </c>
    </row>
    <row r="10" ht="34" customHeight="1">
      <c r="B10" s="6" t="n">
        <v>3</v>
      </c>
      <c r="C10" s="7" t="inlineStr">
        <is>
          <t>Блок 3: преди всяко намаление въведете марж и отстъпка — виждате колко повече трябва да продадете.</t>
        </is>
      </c>
    </row>
    <row r="11" ht="34" customHeight="1">
      <c r="B11" s="6" t="n">
        <v>4</v>
      </c>
      <c r="C11" s="7" t="inlineStr">
        <is>
          <t>„Таблица на отстъпките“ показва същото за всички комбинации наведнъж.</t>
        </is>
      </c>
    </row>
    <row r="12" ht="34" customHeight="1">
      <c r="B12" s="6" t="n">
        <v>5</v>
      </c>
      <c r="C12" s="7" t="inlineStr">
        <is>
          <t>ДДС по подразбиране е 20 %. Ако продавате със ставка 9 % или без ДДС, сменете го.</t>
        </is>
      </c>
    </row>
    <row r="14" ht="22" customHeight="1">
      <c r="B14" s="5" t="inlineStr">
        <is>
          <t>Легенда</t>
        </is>
      </c>
    </row>
    <row r="16">
      <c r="B16" s="8" t="n"/>
      <c r="C16" s="9" t="inlineStr">
        <is>
          <t xml:space="preserve">  Светлозелено — попълвате вие.</t>
        </is>
      </c>
    </row>
    <row r="17">
      <c r="B17" s="1" t="n"/>
      <c r="C17" s="9" t="inlineStr">
        <is>
          <t xml:space="preserve">  Бяло и тъмно — смята се само. Не го променяйте.</t>
        </is>
      </c>
    </row>
    <row r="18">
      <c r="C18" s="9" t="inlineStr">
        <is>
          <t xml:space="preserve">  Числата в светлозелените клетки на „Калкулатор“ са пример — сменете ги с вашите.</t>
        </is>
      </c>
    </row>
    <row r="20" ht="22" customHeight="1">
      <c r="B20" s="5" t="inlineStr">
        <is>
          <t>Какво да гледате</t>
        </is>
      </c>
    </row>
    <row r="22" ht="32" customHeight="1">
      <c r="B22" s="10" t="inlineStr">
        <is>
          <t>→</t>
        </is>
      </c>
      <c r="C22" s="7" t="inlineStr">
        <is>
          <t>Отстъпка, равна на половината ви марж, изисква двойно повече продажби. Рядко си струва.</t>
        </is>
      </c>
    </row>
    <row r="23" ht="32" customHeight="1">
      <c r="B23" s="10" t="inlineStr">
        <is>
          <t>→</t>
        </is>
      </c>
      <c r="C23" s="7" t="inlineStr">
        <is>
          <t>Вместо отстъпка помислете за безплатна доставка над определена сума или подарък — често струват по-малко.</t>
        </is>
      </c>
    </row>
    <row r="24" ht="32" customHeight="1">
      <c r="B24" s="10" t="inlineStr">
        <is>
          <t>→</t>
        </is>
      </c>
      <c r="C24" s="7" t="inlineStr">
        <is>
          <t>Следете марж, не надценка: 30 % надценка е само 23 % марж.</t>
        </is>
      </c>
    </row>
    <row r="26">
      <c r="B26" s="11" t="inlineStr">
        <is>
          <t>Безплатен шаблон от LOGIKA · logika.bg — сайтове, онлайн магазини и софтуер по поръчка.</t>
        </is>
      </c>
    </row>
  </sheetData>
  <mergeCells count="2">
    <mergeCell ref="B3:C3"/>
    <mergeCell ref="B2:C2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2" customWidth="1" min="2" max="2"/>
    <col width="16" customWidth="1" min="3" max="3"/>
    <col width="4" customWidth="1" min="4" max="4"/>
    <col width="32" customWidth="1" min="5" max="5"/>
    <col width="16" customWidth="1" min="6" max="6"/>
    <col width="4" customWidth="1" min="7" max="7"/>
    <col width="34" customWidth="1" min="8" max="8"/>
    <col width="16" customWidth="1" min="9" max="9"/>
    <col width="2.5" customWidth="1" min="10" max="10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  <c r="H1" s="1" t="n"/>
      <c r="I1" s="1" t="n"/>
      <c r="J1" s="1" t="n"/>
    </row>
    <row r="2" ht="28" customHeight="1">
      <c r="A2" s="1" t="n"/>
      <c r="B2" s="3" t="inlineStr">
        <is>
          <t>Цена, марж и отстъпки</t>
        </is>
      </c>
      <c r="J2" s="1" t="n"/>
    </row>
    <row r="3" ht="26" customHeight="1">
      <c r="A3" s="1" t="n"/>
      <c r="B3" s="4" t="inlineStr">
        <is>
          <t>Три сметки, които всеки търговец прави всеки ден. Попълнете светлозелените клетки — числата в тях са пример.</t>
        </is>
      </c>
      <c r="J3" s="1" t="n"/>
    </row>
    <row r="4" ht="14" customHeight="1"/>
    <row r="6">
      <c r="B6" s="12" t="inlineStr">
        <is>
          <t>1 · Каква да е цената?</t>
        </is>
      </c>
      <c r="E6" s="12" t="inlineStr">
        <is>
          <t>2 · Колко печеля?</t>
        </is>
      </c>
      <c r="H6" s="12" t="inlineStr">
        <is>
          <t>3 · Струва ли си отстъпката?</t>
        </is>
      </c>
    </row>
    <row r="7" ht="28" customHeight="1">
      <c r="B7" s="13" t="inlineStr">
        <is>
          <t>От доставната цена и желания марж — до цената на етикета.</t>
        </is>
      </c>
      <c r="E7" s="13" t="inlineStr">
        <is>
          <t>От цената на етикета и доставната цена — до реалния марж.</t>
        </is>
      </c>
      <c r="H7" s="13" t="inlineStr">
        <is>
          <t>Колко повече трябва да продадете, за да спечелите същото.</t>
        </is>
      </c>
    </row>
    <row r="9">
      <c r="B9" s="14" t="inlineStr">
        <is>
          <t>ВЪВЕЖДАТЕ</t>
        </is>
      </c>
      <c r="E9" s="14" t="inlineStr">
        <is>
          <t>ВЪВЕЖДАТЕ</t>
        </is>
      </c>
      <c r="H9" s="14" t="inlineStr">
        <is>
          <t>ВЪВЕЖДАТЕ</t>
        </is>
      </c>
    </row>
    <row r="10" ht="26" customHeight="1">
      <c r="B10" s="15" t="inlineStr">
        <is>
          <t>Доставна цена без ДДС</t>
        </is>
      </c>
      <c r="C10" s="16" t="n">
        <v>40</v>
      </c>
      <c r="E10" s="15" t="inlineStr">
        <is>
          <t>Продажна цена с ДДС</t>
        </is>
      </c>
      <c r="F10" s="16" t="n">
        <v>79.90000000000001</v>
      </c>
      <c r="H10" s="15" t="inlineStr">
        <is>
          <t>Текущ марж</t>
        </is>
      </c>
      <c r="I10" s="17" t="n">
        <v>0.35</v>
      </c>
    </row>
    <row r="11" ht="26" customHeight="1">
      <c r="B11" s="15" t="inlineStr">
        <is>
          <t>Желан марж</t>
        </is>
      </c>
      <c r="C11" s="17" t="n">
        <v>0.35</v>
      </c>
      <c r="E11" s="15" t="inlineStr">
        <is>
          <t>Доставна цена без ДДС</t>
        </is>
      </c>
      <c r="F11" s="16" t="n">
        <v>40</v>
      </c>
      <c r="H11" s="15" t="inlineStr">
        <is>
          <t>Отстъпка</t>
        </is>
      </c>
      <c r="I11" s="17" t="n">
        <v>0.15</v>
      </c>
    </row>
    <row r="12" ht="26" customHeight="1">
      <c r="B12" s="15" t="inlineStr">
        <is>
          <t>ДДС</t>
        </is>
      </c>
      <c r="C12" s="17" t="n">
        <v>0.2</v>
      </c>
      <c r="E12" s="15" t="inlineStr">
        <is>
          <t>ДДС</t>
        </is>
      </c>
      <c r="F12" s="17" t="n">
        <v>0.2</v>
      </c>
      <c r="H12" s="15" t="inlineStr">
        <is>
          <t>Продажби на месец (бройки)</t>
        </is>
      </c>
      <c r="I12" s="18" t="n">
        <v>100</v>
      </c>
    </row>
    <row r="14">
      <c r="B14" s="14" t="inlineStr">
        <is>
          <t>ПОЛУЧАВАТЕ</t>
        </is>
      </c>
      <c r="E14" s="14" t="inlineStr">
        <is>
          <t>ПОЛУЧАВАТЕ</t>
        </is>
      </c>
      <c r="H14" s="14" t="inlineStr">
        <is>
          <t>ПОЛУЧАВАТЕ</t>
        </is>
      </c>
    </row>
    <row r="15" ht="34" customHeight="1">
      <c r="B15" s="19" t="inlineStr">
        <is>
          <t>Продажна цена с ДДС</t>
        </is>
      </c>
      <c r="C15" s="20">
        <f>IF(C11&lt;1,C10/(1-C11)*(1+C12),"")</f>
        <v/>
      </c>
      <c r="E15" s="19" t="inlineStr">
        <is>
          <t>Марж</t>
        </is>
      </c>
      <c r="F15" s="21">
        <f>IF(F10&gt;0,(F10/(1+F12)-F11)/(F10/(1+F12)),"")</f>
        <v/>
      </c>
      <c r="H15" s="19" t="inlineStr">
        <is>
          <t>Нужни още продажби</t>
        </is>
      </c>
      <c r="I15" s="22">
        <f>IF(I11&lt;I10,I10/(I10-I11)-1,"на загуба")</f>
        <v/>
      </c>
    </row>
    <row r="16" ht="26" customHeight="1">
      <c r="B16" s="23" t="inlineStr">
        <is>
          <t>Продажна цена без ДДС</t>
        </is>
      </c>
      <c r="C16" s="24">
        <f>IF(C11&lt;1,C10/(1-C11),"")</f>
        <v/>
      </c>
      <c r="E16" s="23" t="inlineStr">
        <is>
          <t>Цена без ДДС</t>
        </is>
      </c>
      <c r="F16" s="24">
        <f>F10/(1+F12)</f>
        <v/>
      </c>
      <c r="H16" s="23" t="inlineStr">
        <is>
          <t>Нов марж след отстъпката</t>
        </is>
      </c>
      <c r="I16" s="25">
        <f>IF(I11&lt;1,(I10-I11)/(1-I11),"")</f>
        <v/>
      </c>
    </row>
    <row r="17" ht="26" customHeight="1">
      <c r="B17" s="23" t="inlineStr">
        <is>
          <t>Печалба на брой</t>
        </is>
      </c>
      <c r="C17" s="24">
        <f>IF(C11&lt;1,C10/(1-C11)-C10,"")</f>
        <v/>
      </c>
      <c r="E17" s="23" t="inlineStr">
        <is>
          <t>Печалба на брой</t>
        </is>
      </c>
      <c r="F17" s="24">
        <f>F10/(1+F12)-F11</f>
        <v/>
      </c>
      <c r="H17" s="23" t="inlineStr">
        <is>
          <t>Бройки за същата печалба</t>
        </is>
      </c>
      <c r="I17" s="26">
        <f>IF(I11&lt;I10,I12*I10/(I10-I11),"")</f>
        <v/>
      </c>
    </row>
    <row r="18" ht="26" customHeight="1">
      <c r="B18" s="23" t="inlineStr">
        <is>
          <t>Надценка</t>
        </is>
      </c>
      <c r="C18" s="25">
        <f>IF(C11&lt;1,C11/(1-C11),"")</f>
        <v/>
      </c>
      <c r="E18" s="23" t="inlineStr">
        <is>
          <t>Надценка</t>
        </is>
      </c>
      <c r="F18" s="25">
        <f>IF(F11&gt;0,(F10/(1+F12)-F11)/F11,"")</f>
        <v/>
      </c>
      <c r="H18" s="23" t="inlineStr">
        <is>
          <t>Печалба при същите бройки</t>
        </is>
      </c>
      <c r="I18" s="27">
        <f>IF(I10&gt;0,-MIN(I11/I10,1),"")</f>
        <v/>
      </c>
    </row>
    <row r="22">
      <c r="H22" s="28" t="inlineStr">
        <is>
          <t>Пример: при марж 35 % отстъпка от 15 % изисква 75 % повече продажби, за да спечелите същото. Вместо отстъпка често струва по-малко безплатната доставка или подарък.</t>
        </is>
      </c>
    </row>
    <row r="23"/>
    <row r="24"/>
    <row r="26">
      <c r="B26" s="11" t="inlineStr">
        <is>
          <t>Безплатен шаблон от LOGIKA · logika.bg — сайтове, онлайн магазини и софтуер по поръчка.</t>
        </is>
      </c>
    </row>
  </sheetData>
  <mergeCells count="6">
    <mergeCell ref="B7:C7"/>
    <mergeCell ref="E7:F7"/>
    <mergeCell ref="H7:I7"/>
    <mergeCell ref="B2:I2"/>
    <mergeCell ref="B3:I3"/>
    <mergeCell ref="H22:I24"/>
  </mergeCells>
  <dataValidations count="3">
    <dataValidation sqref="C10:C12" showDropDown="0" showInputMessage="0" showErrorMessage="0" allowBlank="0" type="decimal" operator="greaterThanOrEqual">
      <formula1>0</formula1>
    </dataValidation>
    <dataValidation sqref="F10:F12" showDropDown="0" showInputMessage="0" showErrorMessage="0" allowBlank="0" type="decimal" operator="greaterThanOrEqual">
      <formula1>0</formula1>
    </dataValidation>
    <dataValidation sqref="I10:I12" showDropDown="0" showInputMessage="0" showErrorMessage="0" allowBlank="0" type="decimal" operator="greaterThanOrEqual">
      <formula1>0</formula1>
    </dataValidation>
  </dataValidation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2.5" customWidth="1" min="11" max="11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28" customHeight="1">
      <c r="A2" s="1" t="n"/>
      <c r="B2" s="3" t="inlineStr">
        <is>
          <t>Колко повече трябва да продадете</t>
        </is>
      </c>
      <c r="K2" s="1" t="n"/>
    </row>
    <row r="3" ht="26" customHeight="1">
      <c r="A3" s="1" t="n"/>
      <c r="B3" s="4" t="inlineStr">
        <is>
          <t>При марж (вляво) и отстъпка (горе): с колко процента трябва да скочат продажбите, за да остане печалбата същата.</t>
        </is>
      </c>
      <c r="K3" s="1" t="n"/>
    </row>
    <row r="4" ht="14" customHeight="1"/>
    <row r="6">
      <c r="C6" s="14" t="inlineStr">
        <is>
          <t>ОТСТЪПКА →</t>
        </is>
      </c>
    </row>
    <row r="7" ht="28" customHeight="1">
      <c r="B7" s="14" t="inlineStr">
        <is>
          <t>МАРЖ ↓</t>
        </is>
      </c>
      <c r="C7" s="29" t="n">
        <v>0.05</v>
      </c>
      <c r="D7" s="29" t="n">
        <v>0.1</v>
      </c>
      <c r="E7" s="29" t="n">
        <v>0.15</v>
      </c>
      <c r="F7" s="29" t="n">
        <v>0.2</v>
      </c>
      <c r="G7" s="29" t="n">
        <v>0.25</v>
      </c>
      <c r="H7" s="29" t="n">
        <v>0.3</v>
      </c>
      <c r="I7" s="29" t="n">
        <v>0.35</v>
      </c>
      <c r="J7" s="29" t="n">
        <v>0.4</v>
      </c>
    </row>
    <row r="8" ht="28" customHeight="1">
      <c r="B8" s="29" t="n">
        <v>0.2</v>
      </c>
      <c r="C8" s="30">
        <f>IF(C$7&lt;$B8,$B8/($B8-C$7)-1,"загуба")</f>
        <v/>
      </c>
      <c r="D8" s="30">
        <f>IF(D$7&lt;$B8,$B8/($B8-D$7)-1,"загуба")</f>
        <v/>
      </c>
      <c r="E8" s="30">
        <f>IF(E$7&lt;$B8,$B8/($B8-E$7)-1,"загуба")</f>
        <v/>
      </c>
      <c r="F8" s="30">
        <f>IF(F$7&lt;$B8,$B8/($B8-F$7)-1,"загуба")</f>
        <v/>
      </c>
      <c r="G8" s="30">
        <f>IF(G$7&lt;$B8,$B8/($B8-G$7)-1,"загуба")</f>
        <v/>
      </c>
      <c r="H8" s="30">
        <f>IF(H$7&lt;$B8,$B8/($B8-H$7)-1,"загуба")</f>
        <v/>
      </c>
      <c r="I8" s="30">
        <f>IF(I$7&lt;$B8,$B8/($B8-I$7)-1,"загуба")</f>
        <v/>
      </c>
      <c r="J8" s="30">
        <f>IF(J$7&lt;$B8,$B8/($B8-J$7)-1,"загуба")</f>
        <v/>
      </c>
    </row>
    <row r="9" ht="28" customHeight="1">
      <c r="B9" s="29" t="n">
        <v>0.25</v>
      </c>
      <c r="C9" s="30">
        <f>IF(C$7&lt;$B9,$B9/($B9-C$7)-1,"загуба")</f>
        <v/>
      </c>
      <c r="D9" s="30">
        <f>IF(D$7&lt;$B9,$B9/($B9-D$7)-1,"загуба")</f>
        <v/>
      </c>
      <c r="E9" s="30">
        <f>IF(E$7&lt;$B9,$B9/($B9-E$7)-1,"загуба")</f>
        <v/>
      </c>
      <c r="F9" s="30">
        <f>IF(F$7&lt;$B9,$B9/($B9-F$7)-1,"загуба")</f>
        <v/>
      </c>
      <c r="G9" s="30">
        <f>IF(G$7&lt;$B9,$B9/($B9-G$7)-1,"загуба")</f>
        <v/>
      </c>
      <c r="H9" s="30">
        <f>IF(H$7&lt;$B9,$B9/($B9-H$7)-1,"загуба")</f>
        <v/>
      </c>
      <c r="I9" s="30">
        <f>IF(I$7&lt;$B9,$B9/($B9-I$7)-1,"загуба")</f>
        <v/>
      </c>
      <c r="J9" s="30">
        <f>IF(J$7&lt;$B9,$B9/($B9-J$7)-1,"загуба")</f>
        <v/>
      </c>
    </row>
    <row r="10" ht="28" customHeight="1">
      <c r="B10" s="29" t="n">
        <v>0.3</v>
      </c>
      <c r="C10" s="30">
        <f>IF(C$7&lt;$B10,$B10/($B10-C$7)-1,"загуба")</f>
        <v/>
      </c>
      <c r="D10" s="30">
        <f>IF(D$7&lt;$B10,$B10/($B10-D$7)-1,"загуба")</f>
        <v/>
      </c>
      <c r="E10" s="30">
        <f>IF(E$7&lt;$B10,$B10/($B10-E$7)-1,"загуба")</f>
        <v/>
      </c>
      <c r="F10" s="30">
        <f>IF(F$7&lt;$B10,$B10/($B10-F$7)-1,"загуба")</f>
        <v/>
      </c>
      <c r="G10" s="30">
        <f>IF(G$7&lt;$B10,$B10/($B10-G$7)-1,"загуба")</f>
        <v/>
      </c>
      <c r="H10" s="30">
        <f>IF(H$7&lt;$B10,$B10/($B10-H$7)-1,"загуба")</f>
        <v/>
      </c>
      <c r="I10" s="30">
        <f>IF(I$7&lt;$B10,$B10/($B10-I$7)-1,"загуба")</f>
        <v/>
      </c>
      <c r="J10" s="30">
        <f>IF(J$7&lt;$B10,$B10/($B10-J$7)-1,"загуба")</f>
        <v/>
      </c>
    </row>
    <row r="11" ht="28" customHeight="1">
      <c r="B11" s="29" t="n">
        <v>0.35</v>
      </c>
      <c r="C11" s="30">
        <f>IF(C$7&lt;$B11,$B11/($B11-C$7)-1,"загуба")</f>
        <v/>
      </c>
      <c r="D11" s="30">
        <f>IF(D$7&lt;$B11,$B11/($B11-D$7)-1,"загуба")</f>
        <v/>
      </c>
      <c r="E11" s="30">
        <f>IF(E$7&lt;$B11,$B11/($B11-E$7)-1,"загуба")</f>
        <v/>
      </c>
      <c r="F11" s="30">
        <f>IF(F$7&lt;$B11,$B11/($B11-F$7)-1,"загуба")</f>
        <v/>
      </c>
      <c r="G11" s="30">
        <f>IF(G$7&lt;$B11,$B11/($B11-G$7)-1,"загуба")</f>
        <v/>
      </c>
      <c r="H11" s="30">
        <f>IF(H$7&lt;$B11,$B11/($B11-H$7)-1,"загуба")</f>
        <v/>
      </c>
      <c r="I11" s="30">
        <f>IF(I$7&lt;$B11,$B11/($B11-I$7)-1,"загуба")</f>
        <v/>
      </c>
      <c r="J11" s="30">
        <f>IF(J$7&lt;$B11,$B11/($B11-J$7)-1,"загуба")</f>
        <v/>
      </c>
    </row>
    <row r="12" ht="28" customHeight="1">
      <c r="B12" s="29" t="n">
        <v>0.4</v>
      </c>
      <c r="C12" s="30">
        <f>IF(C$7&lt;$B12,$B12/($B12-C$7)-1,"загуба")</f>
        <v/>
      </c>
      <c r="D12" s="30">
        <f>IF(D$7&lt;$B12,$B12/($B12-D$7)-1,"загуба")</f>
        <v/>
      </c>
      <c r="E12" s="30">
        <f>IF(E$7&lt;$B12,$B12/($B12-E$7)-1,"загуба")</f>
        <v/>
      </c>
      <c r="F12" s="30">
        <f>IF(F$7&lt;$B12,$B12/($B12-F$7)-1,"загуба")</f>
        <v/>
      </c>
      <c r="G12" s="30">
        <f>IF(G$7&lt;$B12,$B12/($B12-G$7)-1,"загуба")</f>
        <v/>
      </c>
      <c r="H12" s="30">
        <f>IF(H$7&lt;$B12,$B12/($B12-H$7)-1,"загуба")</f>
        <v/>
      </c>
      <c r="I12" s="30">
        <f>IF(I$7&lt;$B12,$B12/($B12-I$7)-1,"загуба")</f>
        <v/>
      </c>
      <c r="J12" s="30">
        <f>IF(J$7&lt;$B12,$B12/($B12-J$7)-1,"загуба")</f>
        <v/>
      </c>
    </row>
    <row r="13" ht="28" customHeight="1">
      <c r="B13" s="29" t="n">
        <v>0.45</v>
      </c>
      <c r="C13" s="30">
        <f>IF(C$7&lt;$B13,$B13/($B13-C$7)-1,"загуба")</f>
        <v/>
      </c>
      <c r="D13" s="30">
        <f>IF(D$7&lt;$B13,$B13/($B13-D$7)-1,"загуба")</f>
        <v/>
      </c>
      <c r="E13" s="30">
        <f>IF(E$7&lt;$B13,$B13/($B13-E$7)-1,"загуба")</f>
        <v/>
      </c>
      <c r="F13" s="30">
        <f>IF(F$7&lt;$B13,$B13/($B13-F$7)-1,"загуба")</f>
        <v/>
      </c>
      <c r="G13" s="30">
        <f>IF(G$7&lt;$B13,$B13/($B13-G$7)-1,"загуба")</f>
        <v/>
      </c>
      <c r="H13" s="30">
        <f>IF(H$7&lt;$B13,$B13/($B13-H$7)-1,"загуба")</f>
        <v/>
      </c>
      <c r="I13" s="30">
        <f>IF(I$7&lt;$B13,$B13/($B13-I$7)-1,"загуба")</f>
        <v/>
      </c>
      <c r="J13" s="30">
        <f>IF(J$7&lt;$B13,$B13/($B13-J$7)-1,"загуба")</f>
        <v/>
      </c>
    </row>
    <row r="14" ht="28" customHeight="1">
      <c r="B14" s="29" t="n">
        <v>0.5</v>
      </c>
      <c r="C14" s="30">
        <f>IF(C$7&lt;$B14,$B14/($B14-C$7)-1,"загуба")</f>
        <v/>
      </c>
      <c r="D14" s="30">
        <f>IF(D$7&lt;$B14,$B14/($B14-D$7)-1,"загуба")</f>
        <v/>
      </c>
      <c r="E14" s="30">
        <f>IF(E$7&lt;$B14,$B14/($B14-E$7)-1,"загуба")</f>
        <v/>
      </c>
      <c r="F14" s="30">
        <f>IF(F$7&lt;$B14,$B14/($B14-F$7)-1,"загуба")</f>
        <v/>
      </c>
      <c r="G14" s="30">
        <f>IF(G$7&lt;$B14,$B14/($B14-G$7)-1,"загуба")</f>
        <v/>
      </c>
      <c r="H14" s="30">
        <f>IF(H$7&lt;$B14,$B14/($B14-H$7)-1,"загуба")</f>
        <v/>
      </c>
      <c r="I14" s="30">
        <f>IF(I$7&lt;$B14,$B14/($B14-I$7)-1,"загуба")</f>
        <v/>
      </c>
      <c r="J14" s="30">
        <f>IF(J$7&lt;$B14,$B14/($B14-J$7)-1,"загуба")</f>
        <v/>
      </c>
    </row>
    <row r="15" ht="28" customHeight="1">
      <c r="B15" s="29" t="n">
        <v>0.55</v>
      </c>
      <c r="C15" s="30">
        <f>IF(C$7&lt;$B15,$B15/($B15-C$7)-1,"загуба")</f>
        <v/>
      </c>
      <c r="D15" s="30">
        <f>IF(D$7&lt;$B15,$B15/($B15-D$7)-1,"загуба")</f>
        <v/>
      </c>
      <c r="E15" s="30">
        <f>IF(E$7&lt;$B15,$B15/($B15-E$7)-1,"загуба")</f>
        <v/>
      </c>
      <c r="F15" s="30">
        <f>IF(F$7&lt;$B15,$B15/($B15-F$7)-1,"загуба")</f>
        <v/>
      </c>
      <c r="G15" s="30">
        <f>IF(G$7&lt;$B15,$B15/($B15-G$7)-1,"загуба")</f>
        <v/>
      </c>
      <c r="H15" s="30">
        <f>IF(H$7&lt;$B15,$B15/($B15-H$7)-1,"загуба")</f>
        <v/>
      </c>
      <c r="I15" s="30">
        <f>IF(I$7&lt;$B15,$B15/($B15-I$7)-1,"загуба")</f>
        <v/>
      </c>
      <c r="J15" s="30">
        <f>IF(J$7&lt;$B15,$B15/($B15-J$7)-1,"загуба")</f>
        <v/>
      </c>
    </row>
    <row r="16" ht="28" customHeight="1">
      <c r="B16" s="29" t="n">
        <v>0.6</v>
      </c>
      <c r="C16" s="30">
        <f>IF(C$7&lt;$B16,$B16/($B16-C$7)-1,"загуба")</f>
        <v/>
      </c>
      <c r="D16" s="30">
        <f>IF(D$7&lt;$B16,$B16/($B16-D$7)-1,"загуба")</f>
        <v/>
      </c>
      <c r="E16" s="30">
        <f>IF(E$7&lt;$B16,$B16/($B16-E$7)-1,"загуба")</f>
        <v/>
      </c>
      <c r="F16" s="30">
        <f>IF(F$7&lt;$B16,$B16/($B16-F$7)-1,"загуба")</f>
        <v/>
      </c>
      <c r="G16" s="30">
        <f>IF(G$7&lt;$B16,$B16/($B16-G$7)-1,"загуба")</f>
        <v/>
      </c>
      <c r="H16" s="30">
        <f>IF(H$7&lt;$B16,$B16/($B16-H$7)-1,"загуба")</f>
        <v/>
      </c>
      <c r="I16" s="30">
        <f>IF(I$7&lt;$B16,$B16/($B16-I$7)-1,"загуба")</f>
        <v/>
      </c>
      <c r="J16" s="30">
        <f>IF(J$7&lt;$B16,$B16/($B16-J$7)-1,"загуба")</f>
        <v/>
      </c>
    </row>
    <row r="18">
      <c r="B18" s="31" t="inlineStr">
        <is>
          <t>Как се чете: марж 35 % и отстъпка 15 % → +75 %. За всеки 100 продажби трябват 175, за да спечелите колкото без отстъпка. Зелено — постижимо, червено — трудно, тъмно — на загуба.</t>
        </is>
      </c>
    </row>
    <row r="19"/>
    <row r="20"/>
    <row r="22">
      <c r="B22" s="11" t="inlineStr">
        <is>
          <t>Безплатен шаблон от LOGIKA · logika.bg — сайтове, онлайн магазини и софтуер по поръчка.</t>
        </is>
      </c>
    </row>
  </sheetData>
  <mergeCells count="3">
    <mergeCell ref="B18:J20"/>
    <mergeCell ref="B3:J3"/>
    <mergeCell ref="B2:J2"/>
  </mergeCells>
  <conditionalFormatting sqref="C8:J16">
    <cfRule type="cellIs" priority="1" operator="equal" dxfId="0">
      <formula>"загуба"</formula>
    </cfRule>
    <cfRule type="colorScale" priority="2">
      <colorScale>
        <cfvo type="num" val="0"/>
        <cfvo type="num" val="1"/>
        <cfvo type="num" val="3"/>
        <color rgb="00DDF3D2"/>
        <color rgb="00FFE9A8"/>
        <color rgb="00F7B0A6"/>
      </colorScale>
    </cfRule>
  </conditionalFormatting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4" customWidth="1" min="2" max="2"/>
    <col width="14" customWidth="1" min="3" max="3"/>
    <col width="4" customWidth="1" min="4" max="4"/>
    <col width="74" customWidth="1" min="5" max="5"/>
    <col width="2.5" customWidth="1" min="6" max="6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</row>
    <row r="2" ht="28" customHeight="1">
      <c r="A2" s="1" t="n"/>
      <c r="B2" s="3" t="inlineStr">
        <is>
          <t>Марж или надценка?</t>
        </is>
      </c>
      <c r="F2" s="1" t="n"/>
    </row>
    <row r="3" ht="26" customHeight="1">
      <c r="A3" s="1" t="n"/>
      <c r="B3" s="4" t="inlineStr">
        <is>
          <t>Двете често се бъркат — и цените излизат по-ниски, отколкото мислите.</t>
        </is>
      </c>
      <c r="F3" s="1" t="n"/>
    </row>
    <row r="4" ht="14" customHeight="1"/>
    <row r="6" ht="26" customHeight="1">
      <c r="B6" s="32" t="inlineStr">
        <is>
          <t>Марж</t>
        </is>
      </c>
      <c r="C6" s="32" t="inlineStr">
        <is>
          <t>Надценка</t>
        </is>
      </c>
      <c r="E6" s="33" t="inlineStr">
        <is>
          <t>Марж</t>
        </is>
      </c>
    </row>
    <row r="7" ht="22" customHeight="1">
      <c r="B7" s="34" t="n">
        <v>0.1</v>
      </c>
      <c r="C7" s="35">
        <f>B7/(1-B7)</f>
        <v/>
      </c>
      <c r="E7" s="36" t="inlineStr">
        <is>
          <t>Каква част от продажната цена е ваша печалба. Цена 100 €, доставна 60 € → марж 40 %.</t>
        </is>
      </c>
    </row>
    <row r="8" ht="22" customHeight="1">
      <c r="B8" s="34" t="n">
        <v>0.15</v>
      </c>
      <c r="C8" s="35">
        <f>B8/(1-B8)</f>
        <v/>
      </c>
      <c r="E8" s="33" t="inlineStr">
        <is>
          <t>Надценка</t>
        </is>
      </c>
    </row>
    <row r="9" ht="22" customHeight="1">
      <c r="B9" s="34" t="n">
        <v>0.2</v>
      </c>
      <c r="C9" s="35">
        <f>B9/(1-B9)</f>
        <v/>
      </c>
      <c r="E9" s="36" t="inlineStr">
        <is>
          <t>Колко добавяте върху доставната цена. Доставна 60 €, добавяте 40 € → надценка 66,7 %.</t>
        </is>
      </c>
    </row>
    <row r="10" ht="22" customHeight="1">
      <c r="B10" s="34" t="n">
        <v>0.25</v>
      </c>
      <c r="C10" s="35">
        <f>B10/(1-B10)</f>
        <v/>
      </c>
      <c r="E10" s="33" t="inlineStr">
        <is>
          <t>Честата грешка</t>
        </is>
      </c>
    </row>
    <row r="11" ht="22" customHeight="1">
      <c r="B11" s="34" t="n">
        <v>0.3</v>
      </c>
      <c r="C11" s="35">
        <f>B11/(1-B11)</f>
        <v/>
      </c>
      <c r="E11" s="36" t="inlineStr">
        <is>
          <t>„Слагам 30 % надценка и имам 30 % марж“ — не. 30 % надценка е само 23 % марж.</t>
        </is>
      </c>
    </row>
    <row r="12" ht="22" customHeight="1">
      <c r="B12" s="34" t="n">
        <v>0.35</v>
      </c>
      <c r="C12" s="35">
        <f>B12/(1-B12)</f>
        <v/>
      </c>
      <c r="E12" s="33" t="inlineStr">
        <is>
          <t>Правилото</t>
        </is>
      </c>
    </row>
    <row r="13" ht="22" customHeight="1">
      <c r="B13" s="34" t="n">
        <v>0.4</v>
      </c>
      <c r="C13" s="35">
        <f>B13/(1-B13)</f>
        <v/>
      </c>
      <c r="E13" s="36" t="inlineStr">
        <is>
          <t>Отстъпките и разходите се смятат от продажната цена — затова следете марж, не надценка.</t>
        </is>
      </c>
    </row>
    <row r="14" ht="22" customHeight="1">
      <c r="B14" s="34" t="n">
        <v>0.5</v>
      </c>
      <c r="C14" s="35">
        <f>B14/(1-B14)</f>
        <v/>
      </c>
    </row>
    <row r="15" ht="22" customHeight="1">
      <c r="B15" s="34" t="n">
        <v>0.6</v>
      </c>
      <c r="C15" s="35">
        <f>B15/(1-B15)</f>
        <v/>
      </c>
    </row>
    <row r="16" ht="22" customHeight="1">
      <c r="B16" s="34" t="n">
        <v>0.7</v>
      </c>
      <c r="C16" s="35">
        <f>B16/(1-B16)</f>
        <v/>
      </c>
    </row>
    <row r="19">
      <c r="B19" s="11" t="inlineStr">
        <is>
          <t>Безплатен шаблон от LOGIKA · logika.bg — сайтове, онлайн магазини и софтуер по поръчка.</t>
        </is>
      </c>
    </row>
  </sheetData>
  <mergeCells count="2">
    <mergeCell ref="B3:E3"/>
    <mergeCell ref="B2:E2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2026-11-03T15:17:28Z</dcterms:created>
  <dcterms:modified xsi:type="dcterms:W3CDTF">2026-11-03T15:17:28Z</dcterms:modified>
</cp:coreProperties>
</file>